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45" activeTab="0"/>
  </bookViews>
  <sheets>
    <sheet name="Sillery" sheetId="1" r:id="rId1"/>
  </sheets>
  <definedNames>
    <definedName name="_xlnm.Print_Area" localSheetId="0">'Sillery'!$A$1:$Q$58</definedName>
  </definedNames>
  <calcPr fullCalcOnLoad="1"/>
</workbook>
</file>

<file path=xl/sharedStrings.xml><?xml version="1.0" encoding="utf-8"?>
<sst xmlns="http://schemas.openxmlformats.org/spreadsheetml/2006/main" count="305" uniqueCount="108">
  <si>
    <t>INVENTAIRE DES SUBSTANCES, RECENSEMENT DES PROPRIETES DANGEREUSES ET DETERMINATION DES RUBRIQUES ICPE</t>
  </si>
  <si>
    <t>PRODUIT</t>
  </si>
  <si>
    <t>DANGERS</t>
  </si>
  <si>
    <t>DENOMINATION PRODUIT</t>
  </si>
  <si>
    <t>N° CAS</t>
  </si>
  <si>
    <r>
      <t xml:space="preserve">QUANTITE </t>
    </r>
    <r>
      <rPr>
        <sz val="11"/>
        <color theme="1"/>
        <rFont val="Calibri"/>
        <family val="2"/>
      </rPr>
      <t>(tonnes)</t>
    </r>
  </si>
  <si>
    <r>
      <t xml:space="preserve">VOLUME </t>
    </r>
    <r>
      <rPr>
        <sz val="11"/>
        <color theme="1"/>
        <rFont val="Calibri"/>
        <family val="2"/>
      </rPr>
      <t>(m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</si>
  <si>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t>MENTIONS DE DANGERS</t>
  </si>
  <si>
    <t>TYPE DE DANGERS</t>
  </si>
  <si>
    <t>REGLES DE CUMUL</t>
  </si>
  <si>
    <r>
      <t xml:space="preserve">SEUILS SEVESO </t>
    </r>
    <r>
      <rPr>
        <sz val="11"/>
        <color theme="1"/>
        <rFont val="Calibri"/>
        <family val="2"/>
      </rPr>
      <t>(tonnes)</t>
    </r>
  </si>
  <si>
    <t>RUBRIQUE DE CLASSEMENT RETENUE</t>
  </si>
  <si>
    <t>Mention</t>
  </si>
  <si>
    <t>Signification-Catégorie</t>
  </si>
  <si>
    <t>Seuils Bas</t>
  </si>
  <si>
    <t>Seuils haut</t>
  </si>
  <si>
    <r>
      <t xml:space="preserve">DENSITE </t>
    </r>
    <r>
      <rPr>
        <sz val="11"/>
        <color theme="1"/>
        <rFont val="Calibri"/>
        <family val="2"/>
      </rPr>
      <t>(t/m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)</t>
    </r>
  </si>
  <si>
    <t>(a)</t>
  </si>
  <si>
    <t>Danger physique</t>
  </si>
  <si>
    <t>(b)</t>
  </si>
  <si>
    <t>H314</t>
  </si>
  <si>
    <t>H290</t>
  </si>
  <si>
    <t>H335</t>
  </si>
  <si>
    <t>7664-93-9</t>
  </si>
  <si>
    <t>Danger pour l'environnement</t>
  </si>
  <si>
    <t>(c )</t>
  </si>
  <si>
    <t>Provoque des brûlures de la peau et des lésions oculaires graves</t>
  </si>
  <si>
    <t>1310-73-2</t>
  </si>
  <si>
    <t>-</t>
  </si>
  <si>
    <t xml:space="preserve">Vérification du statut SEVESO par la règle de cumul </t>
  </si>
  <si>
    <t>Score obtenu</t>
  </si>
  <si>
    <t>SCORE OBTENU</t>
  </si>
  <si>
    <t>Seuil bas</t>
  </si>
  <si>
    <t>Seuil haut</t>
  </si>
  <si>
    <t>Type de danger</t>
  </si>
  <si>
    <t>Règle de cumul</t>
  </si>
  <si>
    <t>Statut</t>
  </si>
  <si>
    <t>Santé</t>
  </si>
  <si>
    <t>Physique</t>
  </si>
  <si>
    <t>Environnement</t>
  </si>
  <si>
    <t>Acide sulfurique 96%</t>
  </si>
  <si>
    <t>RUBRIQUE ICPE</t>
  </si>
  <si>
    <t>RUBRIQUES SEVESO 3 "4XXX" ET SEUILS</t>
  </si>
  <si>
    <t>Bisulfite de sodium</t>
  </si>
  <si>
    <t>7631-90-5</t>
  </si>
  <si>
    <t>Nocif en cas d'ingestion</t>
  </si>
  <si>
    <t>H332</t>
  </si>
  <si>
    <t>H373</t>
  </si>
  <si>
    <t>RUBRIQUES 4XXX</t>
  </si>
  <si>
    <t>H301</t>
  </si>
  <si>
    <t>H311</t>
  </si>
  <si>
    <t>H315</t>
  </si>
  <si>
    <t>H331</t>
  </si>
  <si>
    <t>H317</t>
  </si>
  <si>
    <t>H319</t>
  </si>
  <si>
    <t>H351</t>
  </si>
  <si>
    <t>Toxique en cas d'ingestion</t>
  </si>
  <si>
    <t>Susceptible de provoquer le cancer</t>
  </si>
  <si>
    <t>Danger pour la santé</t>
  </si>
  <si>
    <t>Coke</t>
  </si>
  <si>
    <t>DETERMINATION DU STATUT SEVESO 3</t>
  </si>
  <si>
    <t>Antimousse Erol AMC 8078 (Lavoir)</t>
  </si>
  <si>
    <t>Antimousse Erol HFX 851 MOD 1K</t>
  </si>
  <si>
    <t>Formaldéhyde 24%</t>
  </si>
  <si>
    <t>Hydroxyde de sodium 33%</t>
  </si>
  <si>
    <t>Gasoil</t>
  </si>
  <si>
    <t>GNR</t>
  </si>
  <si>
    <t>FOD</t>
  </si>
  <si>
    <t>Sulfate d'alumine</t>
  </si>
  <si>
    <t>Acide sulfamique 10%</t>
  </si>
  <si>
    <t>AD blue</t>
  </si>
  <si>
    <t>Acide chlorhydrique 33%</t>
  </si>
  <si>
    <t>7647-01-0</t>
  </si>
  <si>
    <t>Peut être corrosif pour les métaux</t>
  </si>
  <si>
    <t>Peut irriter les voies respiratoires</t>
  </si>
  <si>
    <t>Non classé</t>
  </si>
  <si>
    <t>H302</t>
  </si>
  <si>
    <t>50-00-0</t>
  </si>
  <si>
    <t>Toxique pas contact cutané</t>
  </si>
  <si>
    <t>Provoque une irritation cutanée</t>
  </si>
  <si>
    <t>Toxique par inhalation</t>
  </si>
  <si>
    <t>Peut provoquer une allergie cutanée</t>
  </si>
  <si>
    <t>Provoque une sévère irritation des yeux</t>
  </si>
  <si>
    <t>Nocif par inhalation</t>
  </si>
  <si>
    <t>Risque présumé d'effet graves pour les organes</t>
  </si>
  <si>
    <t>( c )</t>
  </si>
  <si>
    <t>68334-30-5</t>
  </si>
  <si>
    <t>5329-14-6</t>
  </si>
  <si>
    <t>10043-01-3</t>
  </si>
  <si>
    <t>4130.2 (a)</t>
  </si>
  <si>
    <t>4801.1</t>
  </si>
  <si>
    <t>4140.2 (a)</t>
  </si>
  <si>
    <t>4331.3</t>
  </si>
  <si>
    <t>1431-2b</t>
  </si>
  <si>
    <t>1430
1432-2b</t>
  </si>
  <si>
    <t>1520-1</t>
  </si>
  <si>
    <t>1611-2</t>
  </si>
  <si>
    <t>1630-2</t>
  </si>
  <si>
    <t>Autorisation : Supérieur ou égale à 10T</t>
  </si>
  <si>
    <t>Autorisation : Supérieur ou égale à 500T</t>
  </si>
  <si>
    <t>4734.1</t>
  </si>
  <si>
    <t>Supérieur ou égale à 50T d'essence ou 250T au total mais inférieur à 1000T au total:
Seuil non atteint pour Sillery</t>
  </si>
  <si>
    <t>Très toxique  pour les organismes aquatiques, entraîne des effets néfaste à long terme</t>
  </si>
  <si>
    <t>H410</t>
  </si>
  <si>
    <t>H350</t>
  </si>
  <si>
    <t>Peut provoquer le cancer</t>
  </si>
  <si>
    <t>H361d</t>
  </si>
  <si>
    <t>Susceptible de nuire au fœtus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</si>
</sst>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ck"/>
      <bottom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ck"/>
      <top style="medium"/>
      <bottom/>
    </border>
    <border>
      <left style="thin"/>
      <right style="thick"/>
      <top/>
      <bottom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/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/>
      <bottom style="thick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>
        <color indexed="63"/>
      </right>
      <top/>
      <bottom/>
    </border>
    <border>
      <left style="thick"/>
      <right>
        <color indexed="63"/>
      </right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 style="medium"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42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6" borderId="10" xfId="0" applyFill="1" applyBorder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6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8" fillId="33" borderId="0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35" fillId="6" borderId="43" xfId="0" applyFont="1" applyFill="1" applyBorder="1" applyAlignment="1">
      <alignment horizontal="center" vertical="center" wrapText="1"/>
    </xf>
    <xf numFmtId="0" fontId="35" fillId="6" borderId="44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35" fillId="6" borderId="11" xfId="0" applyFont="1" applyFill="1" applyBorder="1" applyAlignment="1">
      <alignment horizontal="center"/>
    </xf>
    <xf numFmtId="0" fontId="35" fillId="6" borderId="10" xfId="0" applyFont="1" applyFill="1" applyBorder="1" applyAlignment="1">
      <alignment horizontal="center"/>
    </xf>
    <xf numFmtId="0" fontId="35" fillId="6" borderId="35" xfId="0" applyFont="1" applyFill="1" applyBorder="1" applyAlignment="1">
      <alignment horizontal="center"/>
    </xf>
    <xf numFmtId="0" fontId="35" fillId="6" borderId="46" xfId="0" applyFont="1" applyFill="1" applyBorder="1" applyAlignment="1">
      <alignment horizontal="center"/>
    </xf>
    <xf numFmtId="0" fontId="35" fillId="6" borderId="47" xfId="0" applyFont="1" applyFill="1" applyBorder="1" applyAlignment="1">
      <alignment horizontal="center"/>
    </xf>
    <xf numFmtId="0" fontId="35" fillId="6" borderId="48" xfId="0" applyFont="1" applyFill="1" applyBorder="1" applyAlignment="1">
      <alignment horizontal="center"/>
    </xf>
    <xf numFmtId="0" fontId="35" fillId="6" borderId="32" xfId="0" applyFont="1" applyFill="1" applyBorder="1" applyAlignment="1">
      <alignment horizontal="center" vertical="center" wrapText="1"/>
    </xf>
    <xf numFmtId="0" fontId="35" fillId="6" borderId="49" xfId="0" applyFont="1" applyFill="1" applyBorder="1" applyAlignment="1">
      <alignment horizontal="center" vertical="center" wrapText="1"/>
    </xf>
    <xf numFmtId="0" fontId="35" fillId="6" borderId="33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35" fillId="6" borderId="10" xfId="0" applyFont="1" applyFill="1" applyBorder="1" applyAlignment="1">
      <alignment horizontal="center" vertical="center" wrapText="1"/>
    </xf>
    <xf numFmtId="0" fontId="35" fillId="6" borderId="34" xfId="0" applyFont="1" applyFill="1" applyBorder="1" applyAlignment="1">
      <alignment horizontal="center" vertical="center" wrapText="1"/>
    </xf>
    <xf numFmtId="0" fontId="35" fillId="6" borderId="50" xfId="0" applyFont="1" applyFill="1" applyBorder="1" applyAlignment="1">
      <alignment horizontal="center" vertical="center" wrapText="1"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54" xfId="0" applyNumberForma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152400</xdr:rowOff>
    </xdr:from>
    <xdr:to>
      <xdr:col>1</xdr:col>
      <xdr:colOff>600075</xdr:colOff>
      <xdr:row>4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52400"/>
          <a:ext cx="1800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5"/>
  <sheetViews>
    <sheetView tabSelected="1" view="pageBreakPreview" zoomScale="60" zoomScalePageLayoutView="0" workbookViewId="0" topLeftCell="A1">
      <selection activeCell="F14" sqref="F14"/>
    </sheetView>
  </sheetViews>
  <sheetFormatPr defaultColWidth="11.421875" defaultRowHeight="15"/>
  <cols>
    <col min="1" max="1" width="19.8515625" style="0" customWidth="1"/>
    <col min="3" max="3" width="24.7109375" style="0" customWidth="1"/>
    <col min="4" max="4" width="14.421875" style="0" customWidth="1"/>
    <col min="6" max="6" width="14.421875" style="0" customWidth="1"/>
    <col min="8" max="8" width="23.28125" style="0" customWidth="1"/>
    <col min="9" max="9" width="14.140625" style="0" customWidth="1"/>
    <col min="11" max="12" width="17.28125" style="0" customWidth="1"/>
    <col min="15" max="15" width="20.8515625" style="0" customWidth="1"/>
  </cols>
  <sheetData>
    <row r="1" spans="1:1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>
      <c r="A3" s="3"/>
      <c r="B3" s="3"/>
      <c r="C3" s="3"/>
      <c r="D3" s="3"/>
      <c r="E3" s="3"/>
      <c r="F3" s="4" t="s">
        <v>60</v>
      </c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5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7" ht="15" customHeight="1">
      <c r="A8" s="75" t="s">
        <v>1</v>
      </c>
      <c r="B8" s="76"/>
      <c r="C8" s="76"/>
      <c r="D8" s="76"/>
      <c r="E8" s="76"/>
      <c r="F8" s="76"/>
      <c r="G8" s="75" t="s">
        <v>2</v>
      </c>
      <c r="H8" s="76"/>
      <c r="I8" s="76"/>
      <c r="J8" s="77"/>
      <c r="K8" s="75" t="s">
        <v>42</v>
      </c>
      <c r="L8" s="78"/>
      <c r="M8" s="76"/>
      <c r="N8" s="76"/>
      <c r="O8" s="77"/>
      <c r="P8" s="79" t="s">
        <v>31</v>
      </c>
      <c r="Q8" s="80"/>
    </row>
    <row r="9" spans="1:17" s="1" customFormat="1" ht="45" customHeight="1">
      <c r="A9" s="81" t="s">
        <v>3</v>
      </c>
      <c r="B9" s="83" t="s">
        <v>4</v>
      </c>
      <c r="C9" s="83" t="s">
        <v>41</v>
      </c>
      <c r="D9" s="83" t="s">
        <v>6</v>
      </c>
      <c r="E9" s="83" t="s">
        <v>16</v>
      </c>
      <c r="F9" s="83" t="s">
        <v>5</v>
      </c>
      <c r="G9" s="85" t="s">
        <v>7</v>
      </c>
      <c r="H9" s="86"/>
      <c r="I9" s="83" t="s">
        <v>8</v>
      </c>
      <c r="J9" s="87" t="s">
        <v>9</v>
      </c>
      <c r="K9" s="81" t="s">
        <v>48</v>
      </c>
      <c r="L9" s="63"/>
      <c r="M9" s="86" t="s">
        <v>10</v>
      </c>
      <c r="N9" s="86"/>
      <c r="O9" s="87" t="s">
        <v>11</v>
      </c>
      <c r="P9" s="81" t="s">
        <v>32</v>
      </c>
      <c r="Q9" s="87" t="s">
        <v>33</v>
      </c>
    </row>
    <row r="10" spans="1:17" ht="15">
      <c r="A10" s="82"/>
      <c r="B10" s="84"/>
      <c r="C10" s="84"/>
      <c r="D10" s="84"/>
      <c r="E10" s="84"/>
      <c r="F10" s="84"/>
      <c r="G10" s="6" t="s">
        <v>12</v>
      </c>
      <c r="H10" s="2" t="s">
        <v>13</v>
      </c>
      <c r="I10" s="84"/>
      <c r="J10" s="88"/>
      <c r="K10" s="82"/>
      <c r="L10" s="64"/>
      <c r="M10" s="2" t="s">
        <v>14</v>
      </c>
      <c r="N10" s="2" t="s">
        <v>15</v>
      </c>
      <c r="O10" s="88"/>
      <c r="P10" s="82"/>
      <c r="Q10" s="88"/>
    </row>
    <row r="11" spans="1:17" ht="30">
      <c r="A11" s="116" t="s">
        <v>71</v>
      </c>
      <c r="B11" s="119" t="s">
        <v>72</v>
      </c>
      <c r="C11" s="119" t="s">
        <v>96</v>
      </c>
      <c r="D11" s="119">
        <v>25</v>
      </c>
      <c r="E11" s="119">
        <v>1.13</v>
      </c>
      <c r="F11" s="132">
        <f>E11*D11</f>
        <v>28.249999999999996</v>
      </c>
      <c r="G11" s="37" t="s">
        <v>21</v>
      </c>
      <c r="H11" s="38" t="s">
        <v>73</v>
      </c>
      <c r="I11" s="38" t="s">
        <v>18</v>
      </c>
      <c r="J11" s="39" t="s">
        <v>19</v>
      </c>
      <c r="K11" s="128" t="s">
        <v>28</v>
      </c>
      <c r="L11" s="65"/>
      <c r="M11" s="119" t="s">
        <v>28</v>
      </c>
      <c r="N11" s="119" t="s">
        <v>28</v>
      </c>
      <c r="O11" s="132" t="s">
        <v>28</v>
      </c>
      <c r="P11" s="128" t="s">
        <v>28</v>
      </c>
      <c r="Q11" s="132" t="s">
        <v>28</v>
      </c>
    </row>
    <row r="12" spans="1:17" ht="45">
      <c r="A12" s="117"/>
      <c r="B12" s="106"/>
      <c r="C12" s="106"/>
      <c r="D12" s="106"/>
      <c r="E12" s="106"/>
      <c r="F12" s="96"/>
      <c r="G12" s="42" t="s">
        <v>20</v>
      </c>
      <c r="H12" s="40" t="s">
        <v>26</v>
      </c>
      <c r="I12" s="40" t="s">
        <v>58</v>
      </c>
      <c r="J12" s="41" t="s">
        <v>17</v>
      </c>
      <c r="K12" s="105"/>
      <c r="L12" s="60"/>
      <c r="M12" s="106"/>
      <c r="N12" s="106"/>
      <c r="O12" s="96"/>
      <c r="P12" s="105"/>
      <c r="Q12" s="96"/>
    </row>
    <row r="13" spans="1:17" ht="30.75" thickBot="1">
      <c r="A13" s="118"/>
      <c r="B13" s="95"/>
      <c r="C13" s="106"/>
      <c r="D13" s="95"/>
      <c r="E13" s="95"/>
      <c r="F13" s="93"/>
      <c r="G13" s="30" t="s">
        <v>22</v>
      </c>
      <c r="H13" s="26" t="s">
        <v>74</v>
      </c>
      <c r="I13" s="26" t="s">
        <v>58</v>
      </c>
      <c r="J13" s="28" t="s">
        <v>17</v>
      </c>
      <c r="K13" s="129"/>
      <c r="L13" s="66"/>
      <c r="M13" s="95"/>
      <c r="N13" s="95"/>
      <c r="O13" s="93"/>
      <c r="P13" s="129"/>
      <c r="Q13" s="93"/>
    </row>
    <row r="14" spans="1:17" ht="68.25" customHeight="1" thickBot="1">
      <c r="A14" s="43" t="s">
        <v>40</v>
      </c>
      <c r="B14" s="15" t="s">
        <v>23</v>
      </c>
      <c r="C14" s="95"/>
      <c r="D14" s="15">
        <v>58</v>
      </c>
      <c r="E14" s="15">
        <v>1.83</v>
      </c>
      <c r="F14" s="17">
        <f>E14*D14</f>
        <v>106.14</v>
      </c>
      <c r="G14" s="35" t="s">
        <v>20</v>
      </c>
      <c r="H14" s="16" t="s">
        <v>26</v>
      </c>
      <c r="I14" s="16" t="s">
        <v>58</v>
      </c>
      <c r="J14" s="17" t="s">
        <v>17</v>
      </c>
      <c r="K14" s="18" t="s">
        <v>28</v>
      </c>
      <c r="L14" s="35"/>
      <c r="M14" s="15" t="s">
        <v>28</v>
      </c>
      <c r="N14" s="15" t="s">
        <v>28</v>
      </c>
      <c r="O14" s="17" t="s">
        <v>28</v>
      </c>
      <c r="P14" s="18" t="s">
        <v>28</v>
      </c>
      <c r="Q14" s="17" t="s">
        <v>28</v>
      </c>
    </row>
    <row r="15" spans="1:17" ht="30.75" thickBot="1">
      <c r="A15" s="33" t="s">
        <v>61</v>
      </c>
      <c r="B15" s="44"/>
      <c r="C15" s="57" t="s">
        <v>28</v>
      </c>
      <c r="D15" s="15">
        <v>35</v>
      </c>
      <c r="E15" s="15">
        <v>0.92</v>
      </c>
      <c r="F15" s="17">
        <f>E15*D15</f>
        <v>32.2</v>
      </c>
      <c r="G15" s="89" t="s">
        <v>75</v>
      </c>
      <c r="H15" s="90"/>
      <c r="I15" s="90"/>
      <c r="J15" s="91"/>
      <c r="K15" s="18" t="s">
        <v>28</v>
      </c>
      <c r="L15" s="35"/>
      <c r="M15" s="15" t="s">
        <v>28</v>
      </c>
      <c r="N15" s="15" t="s">
        <v>28</v>
      </c>
      <c r="O15" s="17" t="s">
        <v>28</v>
      </c>
      <c r="P15" s="18" t="s">
        <v>28</v>
      </c>
      <c r="Q15" s="17" t="s">
        <v>28</v>
      </c>
    </row>
    <row r="16" spans="1:17" ht="30.75" thickBot="1">
      <c r="A16" s="33" t="s">
        <v>62</v>
      </c>
      <c r="B16" s="44"/>
      <c r="C16" s="57" t="s">
        <v>28</v>
      </c>
      <c r="D16" s="15">
        <v>35</v>
      </c>
      <c r="E16" s="36">
        <v>1.01</v>
      </c>
      <c r="F16" s="17">
        <f>E16*D16</f>
        <v>35.35</v>
      </c>
      <c r="G16" s="89" t="s">
        <v>75</v>
      </c>
      <c r="H16" s="90"/>
      <c r="I16" s="90"/>
      <c r="J16" s="91"/>
      <c r="K16" s="18" t="s">
        <v>28</v>
      </c>
      <c r="L16" s="35"/>
      <c r="M16" s="15" t="s">
        <v>28</v>
      </c>
      <c r="N16" s="15" t="s">
        <v>28</v>
      </c>
      <c r="O16" s="17" t="s">
        <v>28</v>
      </c>
      <c r="P16" s="18" t="s">
        <v>28</v>
      </c>
      <c r="Q16" s="17" t="s">
        <v>28</v>
      </c>
    </row>
    <row r="17" spans="1:17" ht="30.75" thickBot="1">
      <c r="A17" s="45" t="s">
        <v>43</v>
      </c>
      <c r="B17" s="25" t="s">
        <v>44</v>
      </c>
      <c r="C17" s="52" t="s">
        <v>28</v>
      </c>
      <c r="D17" s="25">
        <v>47</v>
      </c>
      <c r="E17" s="15">
        <v>1.36</v>
      </c>
      <c r="F17" s="17">
        <f>E17*D17</f>
        <v>63.92</v>
      </c>
      <c r="G17" s="31" t="s">
        <v>76</v>
      </c>
      <c r="H17" s="20" t="s">
        <v>45</v>
      </c>
      <c r="I17" s="20" t="s">
        <v>58</v>
      </c>
      <c r="J17" s="17" t="s">
        <v>17</v>
      </c>
      <c r="K17" s="19" t="s">
        <v>28</v>
      </c>
      <c r="L17" s="31"/>
      <c r="M17" s="22" t="s">
        <v>28</v>
      </c>
      <c r="N17" s="23" t="s">
        <v>28</v>
      </c>
      <c r="O17" s="27" t="s">
        <v>28</v>
      </c>
      <c r="P17" s="29" t="s">
        <v>28</v>
      </c>
      <c r="Q17" s="27" t="s">
        <v>28</v>
      </c>
    </row>
    <row r="18" spans="1:17" ht="45.75" thickBot="1">
      <c r="A18" s="121" t="s">
        <v>63</v>
      </c>
      <c r="B18" s="94" t="s">
        <v>77</v>
      </c>
      <c r="C18" s="107" t="s">
        <v>93</v>
      </c>
      <c r="D18" s="112">
        <v>35</v>
      </c>
      <c r="E18" s="112">
        <v>1.09</v>
      </c>
      <c r="F18" s="139">
        <f>E18*D18</f>
        <v>38.150000000000006</v>
      </c>
      <c r="G18" s="31" t="s">
        <v>49</v>
      </c>
      <c r="H18" s="20" t="s">
        <v>56</v>
      </c>
      <c r="I18" s="20" t="s">
        <v>58</v>
      </c>
      <c r="J18" s="17" t="s">
        <v>17</v>
      </c>
      <c r="K18" s="29" t="s">
        <v>91</v>
      </c>
      <c r="L18" s="68" t="s">
        <v>98</v>
      </c>
      <c r="M18" s="22">
        <v>50</v>
      </c>
      <c r="N18" s="22">
        <v>200</v>
      </c>
      <c r="O18" s="92" t="s">
        <v>89</v>
      </c>
      <c r="P18" s="104">
        <f>F18/M21</f>
        <v>0.7630000000000001</v>
      </c>
      <c r="Q18" s="92">
        <f>F18/N21</f>
        <v>0.19075000000000003</v>
      </c>
    </row>
    <row r="19" spans="1:17" ht="30.75" thickBot="1">
      <c r="A19" s="122"/>
      <c r="B19" s="106"/>
      <c r="C19" s="108"/>
      <c r="D19" s="120"/>
      <c r="E19" s="120"/>
      <c r="F19" s="140"/>
      <c r="G19" s="31" t="s">
        <v>50</v>
      </c>
      <c r="H19" s="20" t="s">
        <v>78</v>
      </c>
      <c r="I19" s="20" t="s">
        <v>58</v>
      </c>
      <c r="J19" s="17" t="s">
        <v>17</v>
      </c>
      <c r="K19" s="19" t="s">
        <v>28</v>
      </c>
      <c r="L19" s="31"/>
      <c r="M19" s="22" t="s">
        <v>28</v>
      </c>
      <c r="N19" s="23" t="s">
        <v>28</v>
      </c>
      <c r="O19" s="96"/>
      <c r="P19" s="105"/>
      <c r="Q19" s="96"/>
    </row>
    <row r="20" spans="1:17" ht="30.75" thickBot="1">
      <c r="A20" s="122"/>
      <c r="B20" s="106"/>
      <c r="C20" s="108"/>
      <c r="D20" s="120"/>
      <c r="E20" s="120"/>
      <c r="F20" s="140"/>
      <c r="G20" s="31" t="s">
        <v>51</v>
      </c>
      <c r="H20" s="20" t="s">
        <v>79</v>
      </c>
      <c r="I20" s="20" t="s">
        <v>58</v>
      </c>
      <c r="J20" s="17" t="s">
        <v>17</v>
      </c>
      <c r="K20" s="19" t="s">
        <v>28</v>
      </c>
      <c r="L20" s="31"/>
      <c r="M20" s="22" t="s">
        <v>28</v>
      </c>
      <c r="N20" s="23" t="s">
        <v>28</v>
      </c>
      <c r="O20" s="96"/>
      <c r="P20" s="105"/>
      <c r="Q20" s="96"/>
    </row>
    <row r="21" spans="1:17" ht="45.75" thickBot="1">
      <c r="A21" s="122"/>
      <c r="B21" s="106"/>
      <c r="C21" s="108"/>
      <c r="D21" s="120"/>
      <c r="E21" s="120"/>
      <c r="F21" s="140"/>
      <c r="G21" s="31" t="s">
        <v>52</v>
      </c>
      <c r="H21" s="20" t="s">
        <v>80</v>
      </c>
      <c r="I21" s="20" t="s">
        <v>58</v>
      </c>
      <c r="J21" s="17" t="s">
        <v>17</v>
      </c>
      <c r="K21" s="18" t="s">
        <v>89</v>
      </c>
      <c r="L21" s="68" t="s">
        <v>98</v>
      </c>
      <c r="M21" s="22">
        <v>50</v>
      </c>
      <c r="N21" s="23">
        <v>200</v>
      </c>
      <c r="O21" s="96"/>
      <c r="P21" s="105"/>
      <c r="Q21" s="96"/>
    </row>
    <row r="22" spans="1:17" ht="30.75" thickBot="1">
      <c r="A22" s="122"/>
      <c r="B22" s="106"/>
      <c r="C22" s="108"/>
      <c r="D22" s="120"/>
      <c r="E22" s="120"/>
      <c r="F22" s="140"/>
      <c r="G22" s="31" t="s">
        <v>53</v>
      </c>
      <c r="H22" s="20" t="s">
        <v>81</v>
      </c>
      <c r="I22" s="20" t="s">
        <v>58</v>
      </c>
      <c r="J22" s="17" t="s">
        <v>17</v>
      </c>
      <c r="K22" s="19" t="s">
        <v>28</v>
      </c>
      <c r="L22" s="31"/>
      <c r="M22" s="22" t="s">
        <v>28</v>
      </c>
      <c r="N22" s="23" t="s">
        <v>28</v>
      </c>
      <c r="O22" s="96"/>
      <c r="P22" s="105"/>
      <c r="Q22" s="96"/>
    </row>
    <row r="23" spans="1:17" ht="30.75" thickBot="1">
      <c r="A23" s="122"/>
      <c r="B23" s="106"/>
      <c r="C23" s="108"/>
      <c r="D23" s="120"/>
      <c r="E23" s="120"/>
      <c r="F23" s="140"/>
      <c r="G23" s="31" t="s">
        <v>54</v>
      </c>
      <c r="H23" s="20" t="s">
        <v>82</v>
      </c>
      <c r="I23" s="20" t="s">
        <v>58</v>
      </c>
      <c r="J23" s="17" t="s">
        <v>17</v>
      </c>
      <c r="K23" s="19" t="s">
        <v>28</v>
      </c>
      <c r="L23" s="31"/>
      <c r="M23" s="22" t="s">
        <v>28</v>
      </c>
      <c r="N23" s="23" t="s">
        <v>28</v>
      </c>
      <c r="O23" s="96"/>
      <c r="P23" s="105"/>
      <c r="Q23" s="96"/>
    </row>
    <row r="24" spans="1:17" ht="30.75" thickBot="1">
      <c r="A24" s="122"/>
      <c r="B24" s="106"/>
      <c r="C24" s="108"/>
      <c r="D24" s="120"/>
      <c r="E24" s="120"/>
      <c r="F24" s="140"/>
      <c r="G24" s="31" t="s">
        <v>22</v>
      </c>
      <c r="H24" s="20" t="s">
        <v>74</v>
      </c>
      <c r="I24" s="20" t="s">
        <v>58</v>
      </c>
      <c r="J24" s="17" t="s">
        <v>17</v>
      </c>
      <c r="K24" s="19" t="s">
        <v>28</v>
      </c>
      <c r="L24" s="31"/>
      <c r="M24" s="22" t="s">
        <v>28</v>
      </c>
      <c r="N24" s="23" t="s">
        <v>28</v>
      </c>
      <c r="O24" s="96"/>
      <c r="P24" s="105"/>
      <c r="Q24" s="96"/>
    </row>
    <row r="25" spans="1:17" ht="30.75" thickBot="1">
      <c r="A25" s="123"/>
      <c r="B25" s="95"/>
      <c r="C25" s="109"/>
      <c r="D25" s="113"/>
      <c r="E25" s="113"/>
      <c r="F25" s="141"/>
      <c r="G25" s="31" t="s">
        <v>55</v>
      </c>
      <c r="H25" s="20" t="s">
        <v>57</v>
      </c>
      <c r="I25" s="20" t="s">
        <v>58</v>
      </c>
      <c r="J25" s="17" t="s">
        <v>17</v>
      </c>
      <c r="K25" s="19" t="s">
        <v>28</v>
      </c>
      <c r="L25" s="31"/>
      <c r="M25" s="22" t="s">
        <v>28</v>
      </c>
      <c r="N25" s="23" t="s">
        <v>28</v>
      </c>
      <c r="O25" s="96"/>
      <c r="P25" s="105"/>
      <c r="Q25" s="93"/>
    </row>
    <row r="26" spans="1:17" s="56" customFormat="1" ht="60.75" customHeight="1" thickBot="1">
      <c r="A26" s="45" t="s">
        <v>59</v>
      </c>
      <c r="B26" s="53"/>
      <c r="C26" s="52" t="s">
        <v>95</v>
      </c>
      <c r="D26" s="53">
        <v>3300</v>
      </c>
      <c r="E26" s="54">
        <v>0.6</v>
      </c>
      <c r="F26" s="55">
        <v>2000</v>
      </c>
      <c r="G26" s="89" t="s">
        <v>75</v>
      </c>
      <c r="H26" s="90"/>
      <c r="I26" s="90"/>
      <c r="J26" s="91"/>
      <c r="K26" s="58" t="s">
        <v>90</v>
      </c>
      <c r="L26" s="69" t="s">
        <v>99</v>
      </c>
      <c r="M26" s="61"/>
      <c r="N26" s="61"/>
      <c r="O26" s="55">
        <v>4801</v>
      </c>
      <c r="P26" s="62" t="s">
        <v>28</v>
      </c>
      <c r="Q26" s="59" t="s">
        <v>28</v>
      </c>
    </row>
    <row r="27" spans="1:17" ht="30.75" thickBot="1">
      <c r="A27" s="101" t="s">
        <v>64</v>
      </c>
      <c r="B27" s="110" t="s">
        <v>27</v>
      </c>
      <c r="C27" s="112" t="s">
        <v>97</v>
      </c>
      <c r="D27" s="110">
        <v>85</v>
      </c>
      <c r="E27" s="110">
        <v>1.33</v>
      </c>
      <c r="F27" s="92">
        <f>E27*D27</f>
        <v>113.05000000000001</v>
      </c>
      <c r="G27" s="31" t="s">
        <v>21</v>
      </c>
      <c r="H27" s="20" t="s">
        <v>73</v>
      </c>
      <c r="I27" s="20" t="s">
        <v>18</v>
      </c>
      <c r="J27" s="17" t="s">
        <v>19</v>
      </c>
      <c r="K27" s="104" t="s">
        <v>28</v>
      </c>
      <c r="L27" s="15"/>
      <c r="M27" s="13" t="s">
        <v>28</v>
      </c>
      <c r="N27" s="14" t="s">
        <v>28</v>
      </c>
      <c r="O27" s="47" t="s">
        <v>28</v>
      </c>
      <c r="P27" s="60" t="s">
        <v>28</v>
      </c>
      <c r="Q27" s="27" t="s">
        <v>28</v>
      </c>
    </row>
    <row r="28" spans="1:17" ht="45.75" thickBot="1">
      <c r="A28" s="103"/>
      <c r="B28" s="111"/>
      <c r="C28" s="113"/>
      <c r="D28" s="111"/>
      <c r="E28" s="111"/>
      <c r="F28" s="93"/>
      <c r="G28" s="31" t="s">
        <v>20</v>
      </c>
      <c r="H28" s="20" t="s">
        <v>26</v>
      </c>
      <c r="I28" s="20" t="s">
        <v>58</v>
      </c>
      <c r="J28" s="17" t="s">
        <v>17</v>
      </c>
      <c r="K28" s="129"/>
      <c r="L28" s="15"/>
      <c r="M28" s="22" t="s">
        <v>28</v>
      </c>
      <c r="N28" s="23" t="s">
        <v>28</v>
      </c>
      <c r="O28" s="27" t="s">
        <v>28</v>
      </c>
      <c r="P28" s="32" t="s">
        <v>28</v>
      </c>
      <c r="Q28" s="27" t="s">
        <v>28</v>
      </c>
    </row>
    <row r="29" spans="1:17" ht="90.75" customHeight="1" thickBot="1">
      <c r="A29" s="101" t="s">
        <v>65</v>
      </c>
      <c r="B29" s="94" t="s">
        <v>86</v>
      </c>
      <c r="C29" s="107" t="s">
        <v>94</v>
      </c>
      <c r="D29" s="94">
        <v>70</v>
      </c>
      <c r="E29" s="94">
        <v>0.845</v>
      </c>
      <c r="F29" s="92">
        <f>E29*D29</f>
        <v>59.15</v>
      </c>
      <c r="G29" s="31" t="s">
        <v>104</v>
      </c>
      <c r="H29" s="20" t="s">
        <v>105</v>
      </c>
      <c r="I29" s="20" t="s">
        <v>58</v>
      </c>
      <c r="J29" s="17" t="s">
        <v>17</v>
      </c>
      <c r="K29" s="72"/>
      <c r="L29" s="67"/>
      <c r="M29" s="22"/>
      <c r="N29" s="23"/>
      <c r="O29" s="92" t="s">
        <v>92</v>
      </c>
      <c r="P29" s="104">
        <f>F29/M33</f>
        <v>0.02366</v>
      </c>
      <c r="Q29" s="92">
        <f>F29/N33</f>
        <v>0.002366</v>
      </c>
    </row>
    <row r="30" spans="1:17" ht="30.75" thickBot="1">
      <c r="A30" s="102"/>
      <c r="B30" s="106"/>
      <c r="C30" s="108"/>
      <c r="D30" s="106"/>
      <c r="E30" s="106"/>
      <c r="F30" s="96"/>
      <c r="G30" s="31" t="s">
        <v>46</v>
      </c>
      <c r="H30" s="20" t="s">
        <v>83</v>
      </c>
      <c r="I30" s="20" t="s">
        <v>58</v>
      </c>
      <c r="J30" s="17" t="s">
        <v>17</v>
      </c>
      <c r="K30" s="19"/>
      <c r="L30" s="31"/>
      <c r="M30" s="22"/>
      <c r="N30" s="23"/>
      <c r="O30" s="96"/>
      <c r="P30" s="105"/>
      <c r="Q30" s="96"/>
    </row>
    <row r="31" spans="1:17" ht="30.75" thickBot="1">
      <c r="A31" s="102"/>
      <c r="B31" s="106"/>
      <c r="C31" s="108"/>
      <c r="D31" s="106"/>
      <c r="E31" s="106"/>
      <c r="F31" s="96"/>
      <c r="G31" s="31" t="s">
        <v>106</v>
      </c>
      <c r="H31" s="20" t="s">
        <v>107</v>
      </c>
      <c r="I31" s="20" t="s">
        <v>58</v>
      </c>
      <c r="J31" s="17" t="s">
        <v>17</v>
      </c>
      <c r="K31" s="19"/>
      <c r="L31" s="31"/>
      <c r="M31" s="22"/>
      <c r="N31" s="23"/>
      <c r="O31" s="96"/>
      <c r="P31" s="105"/>
      <c r="Q31" s="96"/>
    </row>
    <row r="32" spans="1:17" ht="49.5" customHeight="1" thickBot="1">
      <c r="A32" s="102"/>
      <c r="B32" s="106"/>
      <c r="C32" s="108"/>
      <c r="D32" s="106"/>
      <c r="E32" s="106"/>
      <c r="F32" s="96"/>
      <c r="G32" s="31" t="s">
        <v>47</v>
      </c>
      <c r="H32" s="20" t="s">
        <v>84</v>
      </c>
      <c r="I32" s="20" t="s">
        <v>58</v>
      </c>
      <c r="J32" s="17" t="s">
        <v>17</v>
      </c>
      <c r="K32" s="18"/>
      <c r="L32" s="35"/>
      <c r="M32" s="22"/>
      <c r="N32" s="23"/>
      <c r="O32" s="96"/>
      <c r="P32" s="105"/>
      <c r="Q32" s="96"/>
    </row>
    <row r="33" spans="1:17" ht="120.75" thickBot="1">
      <c r="A33" s="102"/>
      <c r="B33" s="106"/>
      <c r="C33" s="108"/>
      <c r="D33" s="106"/>
      <c r="E33" s="106"/>
      <c r="F33" s="96"/>
      <c r="G33" s="31" t="s">
        <v>103</v>
      </c>
      <c r="H33" s="20" t="s">
        <v>102</v>
      </c>
      <c r="I33" s="20" t="s">
        <v>24</v>
      </c>
      <c r="J33" s="17" t="s">
        <v>85</v>
      </c>
      <c r="K33" s="73">
        <v>4734</v>
      </c>
      <c r="L33" s="67" t="s">
        <v>101</v>
      </c>
      <c r="M33" s="22">
        <v>2500</v>
      </c>
      <c r="N33" s="74">
        <v>25000</v>
      </c>
      <c r="O33" s="96"/>
      <c r="P33" s="105"/>
      <c r="Q33" s="96"/>
    </row>
    <row r="34" spans="1:17" ht="94.5" customHeight="1" thickBot="1">
      <c r="A34" s="101" t="s">
        <v>66</v>
      </c>
      <c r="B34" s="94" t="s">
        <v>86</v>
      </c>
      <c r="C34" s="108"/>
      <c r="D34" s="94">
        <v>20</v>
      </c>
      <c r="E34" s="94">
        <v>0.845</v>
      </c>
      <c r="F34" s="92">
        <f>E34*D34</f>
        <v>16.9</v>
      </c>
      <c r="G34" s="31" t="s">
        <v>104</v>
      </c>
      <c r="H34" s="20" t="s">
        <v>105</v>
      </c>
      <c r="I34" s="20" t="s">
        <v>58</v>
      </c>
      <c r="J34" s="17" t="s">
        <v>17</v>
      </c>
      <c r="K34" s="29"/>
      <c r="L34" s="67"/>
      <c r="M34" s="22"/>
      <c r="N34" s="23"/>
      <c r="O34" s="92" t="s">
        <v>100</v>
      </c>
      <c r="P34" s="104">
        <f>F34/M38</f>
        <v>0.0067599999999999995</v>
      </c>
      <c r="Q34" s="92">
        <f>F34/N38</f>
        <v>0.000676</v>
      </c>
    </row>
    <row r="35" spans="1:17" ht="30.75" thickBot="1">
      <c r="A35" s="102"/>
      <c r="B35" s="106"/>
      <c r="C35" s="108"/>
      <c r="D35" s="106"/>
      <c r="E35" s="106"/>
      <c r="F35" s="96"/>
      <c r="G35" s="31" t="s">
        <v>46</v>
      </c>
      <c r="H35" s="20" t="s">
        <v>83</v>
      </c>
      <c r="I35" s="20" t="s">
        <v>58</v>
      </c>
      <c r="J35" s="17" t="s">
        <v>17</v>
      </c>
      <c r="K35" s="19"/>
      <c r="L35" s="31"/>
      <c r="M35" s="22"/>
      <c r="N35" s="23"/>
      <c r="O35" s="96"/>
      <c r="P35" s="105"/>
      <c r="Q35" s="96"/>
    </row>
    <row r="36" spans="1:17" ht="30.75" thickBot="1">
      <c r="A36" s="102"/>
      <c r="B36" s="106"/>
      <c r="C36" s="108"/>
      <c r="D36" s="106"/>
      <c r="E36" s="106"/>
      <c r="F36" s="96"/>
      <c r="G36" s="31" t="s">
        <v>106</v>
      </c>
      <c r="H36" s="20" t="s">
        <v>107</v>
      </c>
      <c r="I36" s="20" t="s">
        <v>58</v>
      </c>
      <c r="J36" s="17" t="s">
        <v>17</v>
      </c>
      <c r="K36" s="19"/>
      <c r="L36" s="31"/>
      <c r="M36" s="22"/>
      <c r="N36" s="23"/>
      <c r="O36" s="96"/>
      <c r="P36" s="105"/>
      <c r="Q36" s="96"/>
    </row>
    <row r="37" spans="1:17" ht="49.5" customHeight="1" thickBot="1">
      <c r="A37" s="102"/>
      <c r="B37" s="106"/>
      <c r="C37" s="108"/>
      <c r="D37" s="106"/>
      <c r="E37" s="106"/>
      <c r="F37" s="96"/>
      <c r="G37" s="31" t="s">
        <v>47</v>
      </c>
      <c r="H37" s="20" t="s">
        <v>84</v>
      </c>
      <c r="I37" s="20" t="s">
        <v>58</v>
      </c>
      <c r="J37" s="17" t="s">
        <v>17</v>
      </c>
      <c r="K37" s="18"/>
      <c r="L37" s="35"/>
      <c r="M37" s="22"/>
      <c r="N37" s="23"/>
      <c r="O37" s="96"/>
      <c r="P37" s="105"/>
      <c r="Q37" s="96"/>
    </row>
    <row r="38" spans="1:17" ht="136.5" customHeight="1" thickBot="1">
      <c r="A38" s="103"/>
      <c r="B38" s="95"/>
      <c r="C38" s="109"/>
      <c r="D38" s="95"/>
      <c r="E38" s="95"/>
      <c r="F38" s="93"/>
      <c r="G38" s="31" t="s">
        <v>103</v>
      </c>
      <c r="H38" s="20" t="s">
        <v>102</v>
      </c>
      <c r="I38" s="20" t="s">
        <v>24</v>
      </c>
      <c r="J38" s="17" t="s">
        <v>85</v>
      </c>
      <c r="K38" s="30">
        <v>4734</v>
      </c>
      <c r="L38" s="67" t="s">
        <v>101</v>
      </c>
      <c r="M38" s="22">
        <v>2500</v>
      </c>
      <c r="N38" s="74">
        <v>25000</v>
      </c>
      <c r="O38" s="93"/>
      <c r="P38" s="129"/>
      <c r="Q38" s="93"/>
    </row>
    <row r="39" spans="1:17" ht="105.75" customHeight="1" thickBot="1">
      <c r="A39" s="101" t="s">
        <v>67</v>
      </c>
      <c r="B39" s="94" t="s">
        <v>86</v>
      </c>
      <c r="C39" s="107" t="s">
        <v>28</v>
      </c>
      <c r="D39" s="94">
        <v>5</v>
      </c>
      <c r="E39" s="94">
        <v>0.88</v>
      </c>
      <c r="F39" s="92">
        <f>E39*D39</f>
        <v>4.4</v>
      </c>
      <c r="G39" s="31" t="s">
        <v>104</v>
      </c>
      <c r="H39" s="20" t="s">
        <v>105</v>
      </c>
      <c r="I39" s="20" t="s">
        <v>58</v>
      </c>
      <c r="J39" s="17" t="s">
        <v>17</v>
      </c>
      <c r="K39" s="70"/>
      <c r="L39" s="67"/>
      <c r="M39" s="22"/>
      <c r="N39" s="23"/>
      <c r="O39" s="92" t="s">
        <v>100</v>
      </c>
      <c r="P39" s="104">
        <f>F39/M43</f>
        <v>0.00176</v>
      </c>
      <c r="Q39" s="92">
        <f>F39/N43</f>
        <v>0.00017600000000000002</v>
      </c>
    </row>
    <row r="40" spans="1:17" ht="30.75" thickBot="1">
      <c r="A40" s="102"/>
      <c r="B40" s="106"/>
      <c r="C40" s="108"/>
      <c r="D40" s="106"/>
      <c r="E40" s="106"/>
      <c r="F40" s="96"/>
      <c r="G40" s="31" t="s">
        <v>46</v>
      </c>
      <c r="H40" s="20" t="s">
        <v>83</v>
      </c>
      <c r="I40" s="20" t="s">
        <v>58</v>
      </c>
      <c r="J40" s="17" t="s">
        <v>17</v>
      </c>
      <c r="K40" s="19"/>
      <c r="L40" s="31"/>
      <c r="M40" s="22"/>
      <c r="N40" s="23"/>
      <c r="O40" s="96"/>
      <c r="P40" s="105"/>
      <c r="Q40" s="96"/>
    </row>
    <row r="41" spans="1:17" ht="30.75" thickBot="1">
      <c r="A41" s="102"/>
      <c r="B41" s="106"/>
      <c r="C41" s="108"/>
      <c r="D41" s="106"/>
      <c r="E41" s="106"/>
      <c r="F41" s="96"/>
      <c r="G41" s="31" t="s">
        <v>106</v>
      </c>
      <c r="H41" s="20" t="s">
        <v>107</v>
      </c>
      <c r="I41" s="20" t="s">
        <v>58</v>
      </c>
      <c r="J41" s="17" t="s">
        <v>17</v>
      </c>
      <c r="K41" s="19"/>
      <c r="L41" s="31"/>
      <c r="M41" s="22"/>
      <c r="N41" s="23"/>
      <c r="O41" s="96"/>
      <c r="P41" s="105"/>
      <c r="Q41" s="96"/>
    </row>
    <row r="42" spans="1:17" ht="72" customHeight="1" thickBot="1">
      <c r="A42" s="102"/>
      <c r="B42" s="106"/>
      <c r="C42" s="108"/>
      <c r="D42" s="106"/>
      <c r="E42" s="106"/>
      <c r="F42" s="96"/>
      <c r="G42" s="31" t="s">
        <v>47</v>
      </c>
      <c r="H42" s="20" t="s">
        <v>84</v>
      </c>
      <c r="I42" s="20" t="s">
        <v>58</v>
      </c>
      <c r="J42" s="17" t="s">
        <v>17</v>
      </c>
      <c r="K42" s="18"/>
      <c r="L42" s="35"/>
      <c r="M42" s="22"/>
      <c r="N42" s="23"/>
      <c r="O42" s="96"/>
      <c r="P42" s="105"/>
      <c r="Q42" s="96"/>
    </row>
    <row r="43" spans="1:17" ht="120.75" thickBot="1">
      <c r="A43" s="102"/>
      <c r="B43" s="106"/>
      <c r="C43" s="108"/>
      <c r="D43" s="106"/>
      <c r="E43" s="106"/>
      <c r="F43" s="96"/>
      <c r="G43" s="31" t="s">
        <v>103</v>
      </c>
      <c r="H43" s="20" t="s">
        <v>102</v>
      </c>
      <c r="I43" s="20" t="s">
        <v>24</v>
      </c>
      <c r="J43" s="17" t="s">
        <v>85</v>
      </c>
      <c r="K43" s="71">
        <v>4734</v>
      </c>
      <c r="L43" s="67" t="s">
        <v>101</v>
      </c>
      <c r="M43" s="22">
        <v>2500</v>
      </c>
      <c r="N43" s="74">
        <v>25000</v>
      </c>
      <c r="O43" s="96"/>
      <c r="P43" s="105"/>
      <c r="Q43" s="96"/>
    </row>
    <row r="44" spans="1:17" ht="15.75" thickBot="1">
      <c r="A44" s="34" t="s">
        <v>70</v>
      </c>
      <c r="B44" s="46"/>
      <c r="C44" s="52" t="s">
        <v>28</v>
      </c>
      <c r="D44" s="25"/>
      <c r="E44" s="15">
        <v>1.09</v>
      </c>
      <c r="F44" s="17"/>
      <c r="G44" s="89" t="s">
        <v>75</v>
      </c>
      <c r="H44" s="90"/>
      <c r="I44" s="90"/>
      <c r="J44" s="91"/>
      <c r="K44" s="24" t="s">
        <v>28</v>
      </c>
      <c r="L44" s="31"/>
      <c r="M44" s="22" t="s">
        <v>28</v>
      </c>
      <c r="N44" s="23" t="s">
        <v>28</v>
      </c>
      <c r="O44" s="27" t="s">
        <v>28</v>
      </c>
      <c r="P44" s="32" t="s">
        <v>28</v>
      </c>
      <c r="Q44" s="27" t="s">
        <v>28</v>
      </c>
    </row>
    <row r="45" spans="1:17" ht="30.75" thickBot="1">
      <c r="A45" s="101" t="s">
        <v>69</v>
      </c>
      <c r="B45" s="94" t="s">
        <v>87</v>
      </c>
      <c r="C45" s="107" t="s">
        <v>28</v>
      </c>
      <c r="D45" s="94">
        <v>1.5</v>
      </c>
      <c r="E45" s="94">
        <v>1.055</v>
      </c>
      <c r="F45" s="92">
        <f>D45*E45</f>
        <v>1.5825</v>
      </c>
      <c r="G45" s="31" t="s">
        <v>51</v>
      </c>
      <c r="H45" s="20" t="s">
        <v>79</v>
      </c>
      <c r="I45" s="20" t="s">
        <v>58</v>
      </c>
      <c r="J45" s="17" t="s">
        <v>17</v>
      </c>
      <c r="K45" s="130" t="s">
        <v>28</v>
      </c>
      <c r="L45" s="48"/>
      <c r="M45" s="97" t="s">
        <v>28</v>
      </c>
      <c r="N45" s="99" t="s">
        <v>28</v>
      </c>
      <c r="O45" s="99" t="s">
        <v>28</v>
      </c>
      <c r="P45" s="99" t="s">
        <v>28</v>
      </c>
      <c r="Q45" s="135" t="s">
        <v>28</v>
      </c>
    </row>
    <row r="46" spans="1:17" ht="30.75" thickBot="1">
      <c r="A46" s="103"/>
      <c r="B46" s="95"/>
      <c r="C46" s="109"/>
      <c r="D46" s="95"/>
      <c r="E46" s="95"/>
      <c r="F46" s="93"/>
      <c r="G46" s="31" t="s">
        <v>54</v>
      </c>
      <c r="H46" s="20" t="s">
        <v>82</v>
      </c>
      <c r="I46" s="20" t="s">
        <v>58</v>
      </c>
      <c r="J46" s="27" t="s">
        <v>17</v>
      </c>
      <c r="K46" s="131"/>
      <c r="L46" s="49"/>
      <c r="M46" s="98"/>
      <c r="N46" s="100"/>
      <c r="O46" s="100"/>
      <c r="P46" s="100"/>
      <c r="Q46" s="136"/>
    </row>
    <row r="47" spans="1:17" ht="30.75" thickBot="1">
      <c r="A47" s="121" t="s">
        <v>68</v>
      </c>
      <c r="B47" s="94" t="s">
        <v>88</v>
      </c>
      <c r="C47" s="107" t="s">
        <v>28</v>
      </c>
      <c r="D47" s="94">
        <v>0.23</v>
      </c>
      <c r="E47" s="94">
        <v>1.32</v>
      </c>
      <c r="F47" s="92">
        <f>D47*E47</f>
        <v>0.30360000000000004</v>
      </c>
      <c r="G47" s="31" t="s">
        <v>54</v>
      </c>
      <c r="H47" s="20" t="s">
        <v>82</v>
      </c>
      <c r="I47" s="20" t="s">
        <v>58</v>
      </c>
      <c r="J47" s="27" t="s">
        <v>17</v>
      </c>
      <c r="K47" s="133" t="s">
        <v>28</v>
      </c>
      <c r="L47" s="50"/>
      <c r="M47" s="99" t="s">
        <v>28</v>
      </c>
      <c r="N47" s="99" t="s">
        <v>28</v>
      </c>
      <c r="O47" s="99" t="s">
        <v>28</v>
      </c>
      <c r="P47" s="99" t="s">
        <v>28</v>
      </c>
      <c r="Q47" s="135" t="s">
        <v>28</v>
      </c>
    </row>
    <row r="48" spans="1:17" ht="30.75" thickBot="1">
      <c r="A48" s="124"/>
      <c r="B48" s="125"/>
      <c r="C48" s="126"/>
      <c r="D48" s="125"/>
      <c r="E48" s="125"/>
      <c r="F48" s="127"/>
      <c r="G48" s="19" t="s">
        <v>21</v>
      </c>
      <c r="H48" s="20" t="s">
        <v>73</v>
      </c>
      <c r="I48" s="20" t="s">
        <v>18</v>
      </c>
      <c r="J48" s="21" t="s">
        <v>19</v>
      </c>
      <c r="K48" s="134"/>
      <c r="L48" s="51"/>
      <c r="M48" s="137"/>
      <c r="N48" s="137"/>
      <c r="O48" s="137"/>
      <c r="P48" s="137"/>
      <c r="Q48" s="138"/>
    </row>
    <row r="49" spans="1:15" ht="15.75" thickTop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1:15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21">
      <c r="A51" s="11" t="s">
        <v>29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>
      <c r="A53" s="114" t="s">
        <v>34</v>
      </c>
      <c r="B53" s="114" t="s">
        <v>35</v>
      </c>
      <c r="C53" s="115" t="s">
        <v>30</v>
      </c>
      <c r="D53" s="115"/>
      <c r="E53" s="12" t="s">
        <v>36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32.25" customHeight="1">
      <c r="A54" s="114"/>
      <c r="B54" s="114"/>
      <c r="C54" s="12" t="s">
        <v>32</v>
      </c>
      <c r="D54" s="12" t="s">
        <v>33</v>
      </c>
      <c r="E54" s="12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>
      <c r="A55" s="7" t="s">
        <v>37</v>
      </c>
      <c r="B55" s="7" t="s">
        <v>17</v>
      </c>
      <c r="C55" s="7">
        <f>P18</f>
        <v>0.7630000000000001</v>
      </c>
      <c r="D55" s="7">
        <f>Q18</f>
        <v>0.19075000000000003</v>
      </c>
      <c r="E55" s="7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">
      <c r="A56" s="7" t="s">
        <v>38</v>
      </c>
      <c r="B56" s="7" t="s">
        <v>19</v>
      </c>
      <c r="C56" s="7">
        <f>P29</f>
        <v>0.02366</v>
      </c>
      <c r="D56" s="7">
        <f>Q29</f>
        <v>0.002366</v>
      </c>
      <c r="E56" s="7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">
      <c r="A57" s="7" t="s">
        <v>39</v>
      </c>
      <c r="B57" s="7" t="s">
        <v>25</v>
      </c>
      <c r="C57" s="7">
        <f>Q34+Q39</f>
        <v>0.000852</v>
      </c>
      <c r="D57" s="7">
        <f>Q34+Q39</f>
        <v>0.000852</v>
      </c>
      <c r="E57" s="7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ht="1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ht="1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ht="1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ht="1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ht="1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ht="1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ht="1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ht="1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ht="1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ht="1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ht="1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ht="1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ht="1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1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ht="1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ht="1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1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ht="1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ht="1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ht="1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ht="1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ht="1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ht="1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ht="1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ht="1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ht="1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ht="1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ht="1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ht="1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ht="1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ht="1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ht="1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ht="1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ht="1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ht="1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ht="1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ht="1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ht="1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ht="1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ht="1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ht="1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ht="1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ht="1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ht="1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ht="1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ht="1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ht="1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ht="1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ht="1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ht="1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ht="1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ht="1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ht="1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ht="1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ht="1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ht="1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ht="1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ht="1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ht="1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ht="1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ht="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</sheetData>
  <sheetProtection/>
  <mergeCells count="103">
    <mergeCell ref="Q39:Q43"/>
    <mergeCell ref="C11:C14"/>
    <mergeCell ref="G26:J26"/>
    <mergeCell ref="P29:P33"/>
    <mergeCell ref="Q29:Q33"/>
    <mergeCell ref="P34:P38"/>
    <mergeCell ref="Q34:Q38"/>
    <mergeCell ref="F18:F25"/>
    <mergeCell ref="E18:E25"/>
    <mergeCell ref="F27:F28"/>
    <mergeCell ref="O45:O46"/>
    <mergeCell ref="P45:P46"/>
    <mergeCell ref="Q45:Q46"/>
    <mergeCell ref="M47:M48"/>
    <mergeCell ref="N47:N48"/>
    <mergeCell ref="O47:O48"/>
    <mergeCell ref="P47:P48"/>
    <mergeCell ref="Q47:Q48"/>
    <mergeCell ref="K47:K48"/>
    <mergeCell ref="M11:M13"/>
    <mergeCell ref="N11:N13"/>
    <mergeCell ref="O11:O13"/>
    <mergeCell ref="P11:P13"/>
    <mergeCell ref="Q11:Q13"/>
    <mergeCell ref="O18:O25"/>
    <mergeCell ref="P18:P25"/>
    <mergeCell ref="Q18:Q25"/>
    <mergeCell ref="O29:O33"/>
    <mergeCell ref="D47:D48"/>
    <mergeCell ref="E47:E48"/>
    <mergeCell ref="F47:F48"/>
    <mergeCell ref="K11:K13"/>
    <mergeCell ref="K27:K28"/>
    <mergeCell ref="K45:K46"/>
    <mergeCell ref="E11:E13"/>
    <mergeCell ref="F11:F13"/>
    <mergeCell ref="G15:J15"/>
    <mergeCell ref="G16:J16"/>
    <mergeCell ref="C45:C46"/>
    <mergeCell ref="B45:B46"/>
    <mergeCell ref="A45:A46"/>
    <mergeCell ref="A47:A48"/>
    <mergeCell ref="B47:B48"/>
    <mergeCell ref="C47:C48"/>
    <mergeCell ref="A53:A54"/>
    <mergeCell ref="B53:B54"/>
    <mergeCell ref="C53:D53"/>
    <mergeCell ref="A11:A13"/>
    <mergeCell ref="B11:B13"/>
    <mergeCell ref="D11:D13"/>
    <mergeCell ref="D18:D25"/>
    <mergeCell ref="C18:C25"/>
    <mergeCell ref="B18:B25"/>
    <mergeCell ref="A18:A25"/>
    <mergeCell ref="E27:E28"/>
    <mergeCell ref="B27:B28"/>
    <mergeCell ref="C27:C28"/>
    <mergeCell ref="D27:D28"/>
    <mergeCell ref="A27:A28"/>
    <mergeCell ref="A29:A33"/>
    <mergeCell ref="B29:B33"/>
    <mergeCell ref="D29:D33"/>
    <mergeCell ref="E29:E33"/>
    <mergeCell ref="F29:F33"/>
    <mergeCell ref="C29:C38"/>
    <mergeCell ref="F34:F38"/>
    <mergeCell ref="E34:E38"/>
    <mergeCell ref="D34:D38"/>
    <mergeCell ref="B34:B38"/>
    <mergeCell ref="A34:A38"/>
    <mergeCell ref="P39:P43"/>
    <mergeCell ref="B39:B43"/>
    <mergeCell ref="A39:A43"/>
    <mergeCell ref="C39:C43"/>
    <mergeCell ref="D39:D43"/>
    <mergeCell ref="E39:E43"/>
    <mergeCell ref="F39:F43"/>
    <mergeCell ref="P9:P10"/>
    <mergeCell ref="Q9:Q10"/>
    <mergeCell ref="G44:J44"/>
    <mergeCell ref="F45:F46"/>
    <mergeCell ref="E45:E46"/>
    <mergeCell ref="D45:D46"/>
    <mergeCell ref="O34:O38"/>
    <mergeCell ref="O39:O43"/>
    <mergeCell ref="M45:M46"/>
    <mergeCell ref="N45:N46"/>
    <mergeCell ref="G9:H9"/>
    <mergeCell ref="I9:I10"/>
    <mergeCell ref="J9:J10"/>
    <mergeCell ref="K9:K10"/>
    <mergeCell ref="M9:N9"/>
    <mergeCell ref="O9:O10"/>
    <mergeCell ref="A8:F8"/>
    <mergeCell ref="G8:J8"/>
    <mergeCell ref="K8:O8"/>
    <mergeCell ref="P8:Q8"/>
    <mergeCell ref="A9:A10"/>
    <mergeCell ref="B9:B10"/>
    <mergeCell ref="C9:C10"/>
    <mergeCell ref="D9:D10"/>
    <mergeCell ref="E9:E10"/>
    <mergeCell ref="F9:F10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8" scale="52" r:id="rId2"/>
  <rowBreaks count="1" manualBreakCount="1">
    <brk id="2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Cristal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</dc:creator>
  <cp:keywords/>
  <dc:description/>
  <cp:lastModifiedBy>Marie-Line Robin</cp:lastModifiedBy>
  <cp:lastPrinted>2017-11-29T13:13:42Z</cp:lastPrinted>
  <dcterms:created xsi:type="dcterms:W3CDTF">2015-01-30T08:45:54Z</dcterms:created>
  <dcterms:modified xsi:type="dcterms:W3CDTF">2017-11-29T13:14:21Z</dcterms:modified>
  <cp:category/>
  <cp:version/>
  <cp:contentType/>
  <cp:contentStatus/>
</cp:coreProperties>
</file>